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6-2017\Audit\"/>
    </mc:Choice>
  </mc:AlternateContent>
  <bookViews>
    <workbookView xWindow="0" yWindow="0" windowWidth="20490" windowHeight="7530" xr2:uid="{00000000-000D-0000-FFFF-FFFF00000000}"/>
  </bookViews>
  <sheets>
    <sheet name="End of Year Reconcilliatio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7" i="1"/>
  <c r="B67" i="1"/>
  <c r="G44" i="1"/>
  <c r="G32" i="1"/>
  <c r="B19" i="1"/>
  <c r="B25" i="1" s="1"/>
  <c r="G30" i="1" s="1"/>
  <c r="G34" i="1" s="1"/>
  <c r="G49" i="1" s="1"/>
  <c r="G12" i="1"/>
</calcChain>
</file>

<file path=xl/sharedStrings.xml><?xml version="1.0" encoding="utf-8"?>
<sst xmlns="http://schemas.openxmlformats.org/spreadsheetml/2006/main" count="89" uniqueCount="87">
  <si>
    <t>Annual Summary 2016/2017 - Year Reconciliation - 31st March 2017</t>
  </si>
  <si>
    <t>RECEIPTS</t>
  </si>
  <si>
    <t>Bal as at 31st March 2017</t>
  </si>
  <si>
    <t>Bus Shelters Contribution</t>
  </si>
  <si>
    <t xml:space="preserve">DCC Grass Cutting </t>
  </si>
  <si>
    <t>Current Acc:</t>
  </si>
  <si>
    <t>DCC recycling credits</t>
  </si>
  <si>
    <t>Bank Error</t>
  </si>
  <si>
    <t>Grants/Donations</t>
  </si>
  <si>
    <t>Deposit Acc:</t>
  </si>
  <si>
    <t>Interst Skipton</t>
  </si>
  <si>
    <t>Interest (Deposit Account)</t>
  </si>
  <si>
    <t>Locality Payment</t>
  </si>
  <si>
    <t>Skipton</t>
  </si>
  <si>
    <t>Miscellaneous</t>
  </si>
  <si>
    <t>P3</t>
  </si>
  <si>
    <t>Neighbourhood Plan</t>
  </si>
  <si>
    <t>BANK TOTAL</t>
  </si>
  <si>
    <t>Sherford 106 Contribution to BPC</t>
  </si>
  <si>
    <t>TAX Repayment</t>
  </si>
  <si>
    <t>Chq no 1321 out of date not presented</t>
  </si>
  <si>
    <t>VAT refund (end Sept 2016)</t>
  </si>
  <si>
    <t>TAP Funding Rec'd to date</t>
  </si>
  <si>
    <t xml:space="preserve">Bank Error </t>
  </si>
  <si>
    <t>Yealmpton Silverbridge Way Contrib</t>
  </si>
  <si>
    <t>Cheque no 1417 for £677.52</t>
  </si>
  <si>
    <t>Sub Total</t>
  </si>
  <si>
    <t>has been debited as £627.52</t>
  </si>
  <si>
    <t xml:space="preserve">Add </t>
  </si>
  <si>
    <t>Lloyds and NatWest are</t>
  </si>
  <si>
    <t>Precept</t>
  </si>
  <si>
    <t xml:space="preserve">investigating </t>
  </si>
  <si>
    <t>Precept (2nd installment)</t>
  </si>
  <si>
    <t>Transfer to Deposit Acc</t>
  </si>
  <si>
    <t>Transfer to Skipton</t>
  </si>
  <si>
    <t>Total Receipts</t>
  </si>
  <si>
    <t>PAYMENTS</t>
  </si>
  <si>
    <t xml:space="preserve">Bal C/F </t>
  </si>
  <si>
    <t>Gross</t>
  </si>
  <si>
    <t>Net</t>
  </si>
  <si>
    <t>VAT</t>
  </si>
  <si>
    <t>Bus Shelters</t>
  </si>
  <si>
    <t>ADD</t>
  </si>
  <si>
    <t>Clerk Expenses</t>
  </si>
  <si>
    <t>Clerk Job Advert</t>
  </si>
  <si>
    <t>MINUS</t>
  </si>
  <si>
    <t>Clerk Office Allowance</t>
  </si>
  <si>
    <t>Total Payments</t>
  </si>
  <si>
    <t>Clerks Salary</t>
  </si>
  <si>
    <t xml:space="preserve">Composters </t>
  </si>
  <si>
    <t xml:space="preserve">TOTAL </t>
  </si>
  <si>
    <t>Contractor for footpath works</t>
  </si>
  <si>
    <t>Contractor for maintenance</t>
  </si>
  <si>
    <t>Add chqs not cashed</t>
  </si>
  <si>
    <t>Contractor for seat maintenance</t>
  </si>
  <si>
    <t>Councillor Expenses</t>
  </si>
  <si>
    <t>DCC Gardener Primary School</t>
  </si>
  <si>
    <t>Donations</t>
  </si>
  <si>
    <t>Emergency Plan</t>
  </si>
  <si>
    <t>General Admin</t>
  </si>
  <si>
    <t>General Repairs/replacements</t>
  </si>
  <si>
    <t>Gentle Exercise</t>
  </si>
  <si>
    <t>Grants &amp; Subscriptions</t>
  </si>
  <si>
    <t>Highway Signs</t>
  </si>
  <si>
    <t>Minus payments not showing</t>
  </si>
  <si>
    <t>HMRC PAYE</t>
  </si>
  <si>
    <t xml:space="preserve"> -</t>
  </si>
  <si>
    <t>Internal Audit</t>
  </si>
  <si>
    <t>External audit</t>
  </si>
  <si>
    <t>TOTAL</t>
  </si>
  <si>
    <t>Insurance</t>
  </si>
  <si>
    <t xml:space="preserve"> Which corresponds with</t>
  </si>
  <si>
    <t xml:space="preserve">      balances in bank</t>
  </si>
  <si>
    <t>Legal &amp; Professional Fees</t>
  </si>
  <si>
    <t>P3 Payments</t>
  </si>
  <si>
    <t>Plants for Green</t>
  </si>
  <si>
    <t>Printing Costs</t>
  </si>
  <si>
    <t>Room Hire</t>
  </si>
  <si>
    <t>S137</t>
  </si>
  <si>
    <t>SHDC Payroll</t>
  </si>
  <si>
    <t>SHDC Elections (2015)</t>
  </si>
  <si>
    <t>TAP Payments</t>
  </si>
  <si>
    <t xml:space="preserve">Training </t>
  </si>
  <si>
    <t>Transparency Code</t>
  </si>
  <si>
    <t>App Fees</t>
  </si>
  <si>
    <t>Website Fees</t>
  </si>
  <si>
    <t>Transfer from Current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</si>
</sst>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sz val="9"/>
      <color rgb="FF00B050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b/>
      <sz val="9"/>
      <name val="Calibri"/>
      <family val="2"/>
      <scheme val="minor"/>
    </font>
    <font>
      <b/>
      <sz val="9"/>
      <color theme="8"/>
      <name val="Arial"/>
      <family val="2"/>
    </font>
    <font>
      <b/>
      <sz val="9"/>
      <color theme="4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9"/>
      <name val="Arial"/>
      <family val="2"/>
    </font>
    <font>
      <b/>
      <sz val="9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2" xfId="0" applyFont="1" applyBorder="1"/>
    <xf numFmtId="0" fontId="5" fillId="0" borderId="0" xfId="0" applyFont="1"/>
    <xf numFmtId="0" fontId="2" fillId="0" borderId="3" xfId="0" applyFont="1" applyBorder="1"/>
    <xf numFmtId="0" fontId="3" fillId="0" borderId="4" xfId="0" applyFont="1" applyBorder="1"/>
    <xf numFmtId="164" fontId="3" fillId="0" borderId="0" xfId="0" applyNumberFormat="1" applyFont="1"/>
    <xf numFmtId="44" fontId="3" fillId="0" borderId="4" xfId="1" applyFont="1" applyBorder="1"/>
    <xf numFmtId="0" fontId="6" fillId="0" borderId="3" xfId="0" applyFont="1" applyFill="1" applyBorder="1"/>
    <xf numFmtId="8" fontId="3" fillId="0" borderId="4" xfId="1" applyNumberFormat="1" applyFont="1" applyFill="1" applyBorder="1"/>
    <xf numFmtId="164" fontId="5" fillId="0" borderId="0" xfId="0" applyNumberFormat="1" applyFont="1"/>
    <xf numFmtId="0" fontId="3" fillId="0" borderId="3" xfId="0" applyFont="1" applyBorder="1"/>
    <xf numFmtId="44" fontId="2" fillId="0" borderId="4" xfId="1" applyFont="1" applyBorder="1"/>
    <xf numFmtId="44" fontId="5" fillId="0" borderId="4" xfId="1" applyFont="1" applyBorder="1"/>
    <xf numFmtId="44" fontId="3" fillId="0" borderId="0" xfId="1" applyFont="1"/>
    <xf numFmtId="0" fontId="2" fillId="0" borderId="3" xfId="0" applyFont="1" applyFill="1" applyBorder="1"/>
    <xf numFmtId="0" fontId="2" fillId="0" borderId="5" xfId="0" applyFont="1" applyFill="1" applyBorder="1"/>
    <xf numFmtId="44" fontId="2" fillId="0" borderId="6" xfId="1" applyFont="1" applyBorder="1"/>
    <xf numFmtId="0" fontId="2" fillId="0" borderId="0" xfId="0" applyFont="1" applyFill="1" applyBorder="1"/>
    <xf numFmtId="44" fontId="3" fillId="0" borderId="0" xfId="1" applyFont="1" applyBorder="1"/>
    <xf numFmtId="0" fontId="7" fillId="2" borderId="0" xfId="0" applyFont="1" applyFill="1" applyBorder="1"/>
    <xf numFmtId="44" fontId="5" fillId="2" borderId="0" xfId="1" applyFont="1" applyFill="1" applyBorder="1"/>
    <xf numFmtId="0" fontId="7" fillId="0" borderId="0" xfId="0" applyFont="1" applyAlignment="1">
      <alignment horizontal="right"/>
    </xf>
    <xf numFmtId="164" fontId="7" fillId="0" borderId="7" xfId="0" applyNumberFormat="1" applyFont="1" applyBorder="1"/>
    <xf numFmtId="0" fontId="2" fillId="0" borderId="0" xfId="0" applyFont="1" applyAlignment="1">
      <alignment horizontal="center"/>
    </xf>
    <xf numFmtId="4" fontId="5" fillId="2" borderId="0" xfId="0" applyNumberFormat="1" applyFont="1" applyFill="1" applyBorder="1"/>
    <xf numFmtId="4" fontId="3" fillId="0" borderId="0" xfId="0" applyNumberFormat="1" applyFont="1" applyBorder="1"/>
    <xf numFmtId="0" fontId="3" fillId="0" borderId="0" xfId="0" applyFont="1" applyBorder="1"/>
    <xf numFmtId="4" fontId="2" fillId="0" borderId="0" xfId="0" applyNumberFormat="1" applyFont="1" applyBorder="1"/>
    <xf numFmtId="0" fontId="3" fillId="3" borderId="0" xfId="0" applyFont="1" applyFill="1"/>
    <xf numFmtId="0" fontId="2" fillId="0" borderId="0" xfId="0" applyFont="1"/>
    <xf numFmtId="44" fontId="2" fillId="0" borderId="0" xfId="1" applyFont="1"/>
    <xf numFmtId="16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3" borderId="0" xfId="0" applyFont="1" applyFill="1"/>
    <xf numFmtId="44" fontId="8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64" fontId="11" fillId="0" borderId="0" xfId="0" applyNumberFormat="1" applyFont="1"/>
    <xf numFmtId="44" fontId="9" fillId="3" borderId="0" xfId="1" applyFont="1" applyFill="1"/>
    <xf numFmtId="0" fontId="10" fillId="0" borderId="0" xfId="0" applyFont="1"/>
    <xf numFmtId="164" fontId="10" fillId="0" borderId="7" xfId="0" applyNumberFormat="1" applyFont="1" applyBorder="1"/>
    <xf numFmtId="0" fontId="12" fillId="0" borderId="0" xfId="0" applyFont="1"/>
    <xf numFmtId="44" fontId="12" fillId="0" borderId="0" xfId="1" applyFont="1"/>
    <xf numFmtId="44" fontId="12" fillId="0" borderId="7" xfId="1" applyFont="1" applyBorder="1"/>
    <xf numFmtId="0" fontId="12" fillId="0" borderId="0" xfId="0" applyFont="1" applyAlignment="1"/>
    <xf numFmtId="0" fontId="7" fillId="0" borderId="0" xfId="0" applyFont="1"/>
    <xf numFmtId="44" fontId="13" fillId="0" borderId="0" xfId="1" applyFont="1"/>
    <xf numFmtId="0" fontId="15" fillId="0" borderId="0" xfId="0" applyFont="1"/>
    <xf numFmtId="44" fontId="8" fillId="0" borderId="0" xfId="1" applyFont="1"/>
    <xf numFmtId="44" fontId="8" fillId="0" borderId="8" xfId="1" applyFont="1" applyBorder="1"/>
    <xf numFmtId="0" fontId="15" fillId="0" borderId="0" xfId="0" applyFont="1" applyAlignment="1"/>
    <xf numFmtId="44" fontId="8" fillId="0" borderId="0" xfId="1" applyFont="1" applyAlignment="1"/>
    <xf numFmtId="0" fontId="6" fillId="0" borderId="0" xfId="0" applyFont="1"/>
    <xf numFmtId="44" fontId="15" fillId="0" borderId="0" xfId="1" applyFont="1"/>
    <xf numFmtId="44" fontId="7" fillId="0" borderId="0" xfId="1" applyFont="1"/>
    <xf numFmtId="44" fontId="7" fillId="0" borderId="0" xfId="1" applyFont="1" applyBorder="1" applyAlignment="1">
      <alignment horizontal="center"/>
    </xf>
    <xf numFmtId="44" fontId="2" fillId="0" borderId="0" xfId="0" applyNumberFormat="1" applyFont="1"/>
    <xf numFmtId="0" fontId="16" fillId="0" borderId="0" xfId="0" applyFont="1"/>
    <xf numFmtId="0" fontId="3" fillId="0" borderId="0" xfId="0" applyFont="1" applyAlignment="1">
      <alignment horizontal="left"/>
    </xf>
    <xf numFmtId="4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4" fontId="0" fillId="0" borderId="0" xfId="0" applyNumberFormat="1"/>
    <xf numFmtId="44" fontId="17" fillId="0" borderId="0" xfId="1" applyFont="1"/>
    <xf numFmtId="44" fontId="3" fillId="0" borderId="0" xfId="0" applyNumberFormat="1" applyFont="1"/>
    <xf numFmtId="164" fontId="7" fillId="0" borderId="7" xfId="0" applyNumberFormat="1" applyFont="1" applyBorder="1" applyAlignment="1">
      <alignment horizontal="center"/>
    </xf>
    <xf numFmtId="44" fontId="15" fillId="0" borderId="7" xfId="1" applyFont="1" applyBorder="1" applyAlignment="1">
      <alignment horizontal="center"/>
    </xf>
    <xf numFmtId="44" fontId="18" fillId="0" borderId="7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workbookViewId="0">
      <selection activeCell="G24" sqref="G24"/>
    </sheetView>
  </sheetViews>
  <sheetFormatPr defaultRowHeight="15" x14ac:dyDescent="0.25"/>
  <cols>
    <col min="1" max="1" width="29.140625" customWidth="1"/>
    <col min="2" max="2" width="12" customWidth="1"/>
    <col min="3" max="3" width="11.85546875" customWidth="1"/>
    <col min="4" max="4" width="9.85546875" customWidth="1"/>
    <col min="5" max="5" width="1" customWidth="1"/>
    <col min="7" max="7" width="14.42578125" customWidth="1"/>
  </cols>
  <sheetData>
    <row r="1" spans="1:7" ht="15.75" thickBot="1" x14ac:dyDescent="0.3">
      <c r="A1" s="72" t="s">
        <v>0</v>
      </c>
      <c r="B1" s="72"/>
      <c r="C1" s="72"/>
      <c r="D1" s="72"/>
      <c r="E1" s="1"/>
      <c r="F1" s="2"/>
      <c r="G1" s="2"/>
    </row>
    <row r="2" spans="1:7" x14ac:dyDescent="0.25">
      <c r="A2" s="3" t="s">
        <v>1</v>
      </c>
      <c r="B2" s="2"/>
      <c r="C2" s="2"/>
      <c r="D2" s="2"/>
      <c r="E2" s="1"/>
      <c r="F2" s="4" t="s">
        <v>2</v>
      </c>
      <c r="G2" s="5"/>
    </row>
    <row r="3" spans="1:7" x14ac:dyDescent="0.25">
      <c r="A3" s="6" t="s">
        <v>3</v>
      </c>
      <c r="B3" s="2">
        <v>5261.33</v>
      </c>
      <c r="C3" s="2"/>
      <c r="D3" s="2"/>
      <c r="E3" s="1"/>
      <c r="F3" s="7"/>
      <c r="G3" s="8"/>
    </row>
    <row r="4" spans="1:7" x14ac:dyDescent="0.25">
      <c r="A4" s="2" t="s">
        <v>4</v>
      </c>
      <c r="B4" s="9"/>
      <c r="C4" s="2"/>
      <c r="D4" s="2"/>
      <c r="E4" s="1"/>
      <c r="F4" s="7" t="s">
        <v>5</v>
      </c>
      <c r="G4" s="10">
        <v>12193.5</v>
      </c>
    </row>
    <row r="5" spans="1:7" x14ac:dyDescent="0.25">
      <c r="A5" s="6" t="s">
        <v>6</v>
      </c>
      <c r="B5" s="9"/>
      <c r="C5" s="2"/>
      <c r="D5" s="2"/>
      <c r="E5" s="1"/>
      <c r="F5" s="11" t="s">
        <v>7</v>
      </c>
      <c r="G5" s="12">
        <v>-50</v>
      </c>
    </row>
    <row r="6" spans="1:7" x14ac:dyDescent="0.25">
      <c r="A6" s="6" t="s">
        <v>8</v>
      </c>
      <c r="B6" s="9"/>
      <c r="C6" s="2"/>
      <c r="D6" s="2"/>
      <c r="E6" s="1"/>
      <c r="F6" s="7" t="s">
        <v>9</v>
      </c>
      <c r="G6" s="10">
        <v>2207.77</v>
      </c>
    </row>
    <row r="7" spans="1:7" x14ac:dyDescent="0.25">
      <c r="A7" s="6" t="s">
        <v>10</v>
      </c>
      <c r="B7" s="13">
        <v>38.369999999999997</v>
      </c>
      <c r="C7" s="2"/>
      <c r="D7" s="2"/>
      <c r="E7" s="1"/>
      <c r="F7" s="7"/>
      <c r="G7" s="10"/>
    </row>
    <row r="8" spans="1:7" x14ac:dyDescent="0.25">
      <c r="A8" s="6" t="s">
        <v>11</v>
      </c>
      <c r="B8" s="9">
        <v>19.05</v>
      </c>
      <c r="C8" s="2"/>
      <c r="D8" s="2"/>
      <c r="E8" s="1"/>
      <c r="F8" s="14"/>
      <c r="G8" s="15"/>
    </row>
    <row r="9" spans="1:7" x14ac:dyDescent="0.25">
      <c r="A9" s="6" t="s">
        <v>12</v>
      </c>
      <c r="B9" s="9">
        <v>250</v>
      </c>
      <c r="C9" s="2"/>
      <c r="D9" s="2"/>
      <c r="E9" s="1"/>
      <c r="F9" s="7" t="s">
        <v>13</v>
      </c>
      <c r="G9" s="16">
        <v>50039.37</v>
      </c>
    </row>
    <row r="10" spans="1:7" x14ac:dyDescent="0.25">
      <c r="A10" s="2" t="s">
        <v>14</v>
      </c>
      <c r="B10" s="17"/>
      <c r="C10" s="2"/>
      <c r="D10" s="2"/>
      <c r="E10" s="1"/>
      <c r="F10" s="18"/>
      <c r="G10" s="15"/>
    </row>
    <row r="11" spans="1:7" x14ac:dyDescent="0.25">
      <c r="A11" s="2" t="s">
        <v>15</v>
      </c>
      <c r="B11" s="17">
        <v>250</v>
      </c>
      <c r="C11" s="2"/>
      <c r="D11" s="2"/>
      <c r="E11" s="1"/>
      <c r="F11" s="18"/>
      <c r="G11" s="15"/>
    </row>
    <row r="12" spans="1:7" ht="15.75" thickBot="1" x14ac:dyDescent="0.3">
      <c r="A12" s="6" t="s">
        <v>16</v>
      </c>
      <c r="B12" s="9">
        <v>7410</v>
      </c>
      <c r="C12" s="2"/>
      <c r="D12" s="2"/>
      <c r="E12" s="1"/>
      <c r="F12" s="19" t="s">
        <v>17</v>
      </c>
      <c r="G12" s="20">
        <f>SUM(G4:G9)</f>
        <v>64390.64</v>
      </c>
    </row>
    <row r="13" spans="1:7" x14ac:dyDescent="0.25">
      <c r="A13" s="6" t="s">
        <v>18</v>
      </c>
      <c r="B13" s="9">
        <v>10265.98</v>
      </c>
      <c r="C13" s="2"/>
      <c r="D13" s="2"/>
      <c r="E13" s="1"/>
      <c r="F13" s="21"/>
      <c r="G13" s="22"/>
    </row>
    <row r="14" spans="1:7" x14ac:dyDescent="0.25">
      <c r="A14" s="6" t="s">
        <v>19</v>
      </c>
      <c r="B14" s="9">
        <v>1279.52</v>
      </c>
      <c r="C14" s="2"/>
      <c r="D14" s="2"/>
      <c r="E14" s="1"/>
      <c r="F14" s="21"/>
      <c r="G14" s="22"/>
    </row>
    <row r="15" spans="1:7" x14ac:dyDescent="0.25">
      <c r="A15" s="6" t="s">
        <v>20</v>
      </c>
      <c r="B15" s="9">
        <v>100</v>
      </c>
      <c r="C15" s="2"/>
      <c r="D15" s="2"/>
      <c r="E15" s="1"/>
      <c r="F15" s="21"/>
      <c r="G15" s="22"/>
    </row>
    <row r="16" spans="1:7" x14ac:dyDescent="0.25">
      <c r="A16" s="6" t="s">
        <v>21</v>
      </c>
      <c r="B16" s="9">
        <v>388.55</v>
      </c>
      <c r="C16" s="2"/>
      <c r="D16" s="2"/>
      <c r="E16" s="1"/>
      <c r="F16" s="21"/>
      <c r="G16" s="22"/>
    </row>
    <row r="17" spans="1:7" x14ac:dyDescent="0.25">
      <c r="A17" s="6" t="s">
        <v>22</v>
      </c>
      <c r="B17" s="9">
        <v>1456.66</v>
      </c>
      <c r="C17" s="2"/>
      <c r="D17" s="2"/>
      <c r="E17" s="1"/>
      <c r="F17" s="23" t="s">
        <v>23</v>
      </c>
      <c r="G17" s="24"/>
    </row>
    <row r="18" spans="1:7" x14ac:dyDescent="0.25">
      <c r="A18" s="6" t="s">
        <v>24</v>
      </c>
      <c r="B18" s="9">
        <v>463</v>
      </c>
      <c r="C18" s="2"/>
      <c r="D18" s="2"/>
      <c r="E18" s="1"/>
      <c r="F18" s="23" t="s">
        <v>25</v>
      </c>
      <c r="G18" s="24"/>
    </row>
    <row r="19" spans="1:7" x14ac:dyDescent="0.25">
      <c r="A19" s="25" t="s">
        <v>26</v>
      </c>
      <c r="B19" s="26">
        <f>SUM(B3:B18)</f>
        <v>27182.46</v>
      </c>
      <c r="C19" s="2"/>
      <c r="D19" s="2"/>
      <c r="E19" s="1"/>
      <c r="F19" s="23" t="s">
        <v>27</v>
      </c>
      <c r="G19" s="24"/>
    </row>
    <row r="20" spans="1:7" x14ac:dyDescent="0.25">
      <c r="A20" s="27" t="s">
        <v>28</v>
      </c>
      <c r="B20" s="9"/>
      <c r="C20" s="2"/>
      <c r="D20" s="2"/>
      <c r="E20" s="1"/>
      <c r="F20" s="23" t="s">
        <v>29</v>
      </c>
      <c r="G20" s="28"/>
    </row>
    <row r="21" spans="1:7" x14ac:dyDescent="0.25">
      <c r="A21" s="2" t="s">
        <v>30</v>
      </c>
      <c r="B21" s="9">
        <v>10502</v>
      </c>
      <c r="C21" s="2"/>
      <c r="D21" s="2"/>
      <c r="E21" s="1"/>
      <c r="F21" s="23" t="s">
        <v>31</v>
      </c>
      <c r="G21" s="28"/>
    </row>
    <row r="22" spans="1:7" x14ac:dyDescent="0.25">
      <c r="A22" s="2" t="s">
        <v>32</v>
      </c>
      <c r="B22" s="9">
        <v>9548</v>
      </c>
      <c r="C22" s="2"/>
      <c r="D22" s="2"/>
      <c r="E22" s="1"/>
      <c r="F22" s="21"/>
      <c r="G22" s="29"/>
    </row>
    <row r="23" spans="1:7" x14ac:dyDescent="0.25">
      <c r="A23" s="2" t="s">
        <v>33</v>
      </c>
      <c r="B23" s="9">
        <v>44000</v>
      </c>
      <c r="C23" s="2"/>
      <c r="D23" s="2"/>
      <c r="E23" s="1"/>
      <c r="F23" s="30"/>
      <c r="G23" s="31"/>
    </row>
    <row r="24" spans="1:7" x14ac:dyDescent="0.25">
      <c r="A24" s="2" t="s">
        <v>34</v>
      </c>
      <c r="B24" s="9">
        <v>50001</v>
      </c>
      <c r="C24" s="2"/>
      <c r="D24" s="2"/>
      <c r="E24" s="1"/>
      <c r="F24" s="30"/>
      <c r="G24" s="31"/>
    </row>
    <row r="25" spans="1:7" x14ac:dyDescent="0.25">
      <c r="A25" s="25" t="s">
        <v>35</v>
      </c>
      <c r="B25" s="26">
        <f>SUM(B19)+B21+B22+B23+B24</f>
        <v>141233.46</v>
      </c>
      <c r="C25" s="2"/>
      <c r="D25" s="2"/>
      <c r="E25" s="1"/>
      <c r="F25" s="2"/>
      <c r="G25" s="2"/>
    </row>
    <row r="26" spans="1:7" ht="15" customHeight="1" x14ac:dyDescent="0.25">
      <c r="A26" s="2"/>
      <c r="B26" s="9"/>
      <c r="C26" s="2"/>
      <c r="D26" s="2"/>
      <c r="E26" s="1"/>
      <c r="F26" s="2"/>
      <c r="G26" s="2"/>
    </row>
    <row r="27" spans="1:7" x14ac:dyDescent="0.25">
      <c r="A27" s="3" t="s">
        <v>36</v>
      </c>
      <c r="B27" s="9"/>
      <c r="C27" s="2"/>
      <c r="D27" s="2"/>
      <c r="E27" s="32"/>
      <c r="F27" s="33" t="s">
        <v>37</v>
      </c>
      <c r="G27" s="34">
        <v>41153.47</v>
      </c>
    </row>
    <row r="28" spans="1:7" x14ac:dyDescent="0.25">
      <c r="A28" s="2"/>
      <c r="B28" s="35" t="s">
        <v>38</v>
      </c>
      <c r="C28" s="36" t="s">
        <v>39</v>
      </c>
      <c r="D28" s="37" t="s">
        <v>40</v>
      </c>
      <c r="E28" s="38"/>
      <c r="F28" s="33"/>
      <c r="G28" s="9"/>
    </row>
    <row r="29" spans="1:7" x14ac:dyDescent="0.25">
      <c r="A29" s="2" t="s">
        <v>41</v>
      </c>
      <c r="B29" s="35">
        <v>3669.08</v>
      </c>
      <c r="C29" s="39">
        <v>3648.4</v>
      </c>
      <c r="D29" s="40">
        <v>20.68</v>
      </c>
      <c r="E29" s="38"/>
      <c r="F29" s="41" t="s">
        <v>42</v>
      </c>
      <c r="G29" s="42"/>
    </row>
    <row r="30" spans="1:7" x14ac:dyDescent="0.25">
      <c r="A30" s="6" t="s">
        <v>43</v>
      </c>
      <c r="B30" s="35">
        <v>530.57000000000005</v>
      </c>
      <c r="C30" s="39">
        <v>519.24</v>
      </c>
      <c r="D30" s="40">
        <v>11.33</v>
      </c>
      <c r="E30" s="43"/>
      <c r="F30" s="44" t="s">
        <v>35</v>
      </c>
      <c r="G30" s="45">
        <f>SUM(B25)</f>
        <v>141233.46</v>
      </c>
    </row>
    <row r="31" spans="1:7" x14ac:dyDescent="0.25">
      <c r="A31" s="2" t="s">
        <v>44</v>
      </c>
      <c r="B31" s="35"/>
      <c r="C31" s="39"/>
      <c r="D31" s="40"/>
      <c r="E31" s="43"/>
      <c r="F31" s="46" t="s">
        <v>45</v>
      </c>
      <c r="G31" s="47"/>
    </row>
    <row r="32" spans="1:7" x14ac:dyDescent="0.25">
      <c r="A32" s="6" t="s">
        <v>46</v>
      </c>
      <c r="B32" s="35">
        <v>240</v>
      </c>
      <c r="C32" s="39">
        <v>240</v>
      </c>
      <c r="D32" s="40"/>
      <c r="E32" s="43"/>
      <c r="F32" s="46" t="s">
        <v>47</v>
      </c>
      <c r="G32" s="48">
        <f>SUM(B67)</f>
        <v>119945.45999999999</v>
      </c>
    </row>
    <row r="33" spans="1:7" x14ac:dyDescent="0.25">
      <c r="A33" s="2" t="s">
        <v>48</v>
      </c>
      <c r="B33" s="35">
        <v>6756.64</v>
      </c>
      <c r="C33" s="39">
        <v>6756.64</v>
      </c>
      <c r="D33" s="40"/>
      <c r="E33" s="43"/>
      <c r="F33" s="49"/>
      <c r="G33" s="49"/>
    </row>
    <row r="34" spans="1:7" x14ac:dyDescent="0.25">
      <c r="A34" s="6" t="s">
        <v>49</v>
      </c>
      <c r="B34" s="35"/>
      <c r="C34" s="39"/>
      <c r="D34" s="40"/>
      <c r="E34" s="43"/>
      <c r="F34" s="50" t="s">
        <v>50</v>
      </c>
      <c r="G34" s="51">
        <f>SUM(G27)+G30-G32</f>
        <v>62441.47</v>
      </c>
    </row>
    <row r="35" spans="1:7" x14ac:dyDescent="0.25">
      <c r="A35" s="6" t="s">
        <v>51</v>
      </c>
      <c r="B35" s="35">
        <v>631.20000000000005</v>
      </c>
      <c r="C35" s="39">
        <v>526</v>
      </c>
      <c r="D35" s="40">
        <v>105.2</v>
      </c>
      <c r="E35" s="43"/>
      <c r="F35" s="46"/>
      <c r="G35" s="47"/>
    </row>
    <row r="36" spans="1:7" x14ac:dyDescent="0.25">
      <c r="A36" s="2" t="s">
        <v>52</v>
      </c>
      <c r="B36" s="35">
        <v>768</v>
      </c>
      <c r="C36" s="39">
        <v>638.5</v>
      </c>
      <c r="D36" s="40">
        <v>129.5</v>
      </c>
      <c r="E36" s="43"/>
      <c r="F36" s="73" t="s">
        <v>53</v>
      </c>
      <c r="G36" s="73"/>
    </row>
    <row r="37" spans="1:7" x14ac:dyDescent="0.25">
      <c r="A37" s="2" t="s">
        <v>54</v>
      </c>
      <c r="B37" s="35">
        <v>212</v>
      </c>
      <c r="C37" s="39">
        <v>212</v>
      </c>
      <c r="D37" s="40"/>
      <c r="E37" s="43"/>
      <c r="F37" s="52">
        <v>1421</v>
      </c>
      <c r="G37" s="53">
        <v>250</v>
      </c>
    </row>
    <row r="38" spans="1:7" x14ac:dyDescent="0.25">
      <c r="A38" s="6" t="s">
        <v>55</v>
      </c>
      <c r="B38" s="35">
        <v>15.3</v>
      </c>
      <c r="C38" s="39">
        <v>15.3</v>
      </c>
      <c r="D38" s="40"/>
      <c r="E38" s="43"/>
      <c r="F38" s="52">
        <v>1423</v>
      </c>
      <c r="G38" s="53">
        <v>359.5</v>
      </c>
    </row>
    <row r="39" spans="1:7" x14ac:dyDescent="0.25">
      <c r="A39" s="2" t="s">
        <v>56</v>
      </c>
      <c r="B39" s="35"/>
      <c r="C39" s="39"/>
      <c r="D39" s="40"/>
      <c r="E39" s="43"/>
      <c r="F39" s="52">
        <v>1424</v>
      </c>
      <c r="G39" s="53">
        <v>6</v>
      </c>
    </row>
    <row r="40" spans="1:7" x14ac:dyDescent="0.25">
      <c r="A40" s="2" t="s">
        <v>57</v>
      </c>
      <c r="B40" s="35">
        <v>925</v>
      </c>
      <c r="C40" s="39">
        <v>925</v>
      </c>
      <c r="D40" s="40"/>
      <c r="E40" s="43"/>
      <c r="F40" s="52">
        <v>1425</v>
      </c>
      <c r="G40" s="53">
        <v>456</v>
      </c>
    </row>
    <row r="41" spans="1:7" x14ac:dyDescent="0.25">
      <c r="A41" s="2" t="s">
        <v>58</v>
      </c>
      <c r="B41" s="35">
        <v>215.51</v>
      </c>
      <c r="C41" s="39">
        <v>179.59</v>
      </c>
      <c r="D41" s="40">
        <v>35.92</v>
      </c>
      <c r="E41" s="43"/>
      <c r="F41" s="52">
        <v>1426</v>
      </c>
      <c r="G41" s="53">
        <v>120</v>
      </c>
    </row>
    <row r="42" spans="1:7" x14ac:dyDescent="0.25">
      <c r="A42" s="2" t="s">
        <v>59</v>
      </c>
      <c r="B42" s="35">
        <v>90.99</v>
      </c>
      <c r="C42" s="39">
        <v>81.66</v>
      </c>
      <c r="D42" s="40">
        <v>9.33</v>
      </c>
      <c r="E42" s="43"/>
      <c r="F42" s="52">
        <v>1427</v>
      </c>
      <c r="G42" s="53">
        <v>757.67</v>
      </c>
    </row>
    <row r="43" spans="1:7" x14ac:dyDescent="0.25">
      <c r="A43" s="6" t="s">
        <v>60</v>
      </c>
      <c r="B43" s="35"/>
      <c r="C43" s="39"/>
      <c r="D43" s="40"/>
      <c r="E43" s="43"/>
      <c r="F43" s="52"/>
      <c r="G43" s="54"/>
    </row>
    <row r="44" spans="1:7" x14ac:dyDescent="0.25">
      <c r="A44" s="6" t="s">
        <v>61</v>
      </c>
      <c r="B44" s="35"/>
      <c r="C44" s="39"/>
      <c r="D44" s="40"/>
      <c r="E44" s="43"/>
      <c r="F44" s="52"/>
      <c r="G44" s="54">
        <f>SUM(G37:G43)</f>
        <v>1949.17</v>
      </c>
    </row>
    <row r="45" spans="1:7" x14ac:dyDescent="0.25">
      <c r="A45" s="2" t="s">
        <v>62</v>
      </c>
      <c r="B45" s="35">
        <v>473.5</v>
      </c>
      <c r="C45" s="39">
        <v>427.13</v>
      </c>
      <c r="D45" s="40">
        <v>46.37</v>
      </c>
      <c r="E45" s="43"/>
      <c r="F45" s="55"/>
      <c r="G45" s="56"/>
    </row>
    <row r="46" spans="1:7" x14ac:dyDescent="0.25">
      <c r="A46" s="2" t="s">
        <v>63</v>
      </c>
      <c r="B46" s="35">
        <v>456</v>
      </c>
      <c r="C46" s="39">
        <v>380</v>
      </c>
      <c r="D46" s="40">
        <v>76</v>
      </c>
      <c r="E46" s="43"/>
      <c r="F46" s="57" t="s">
        <v>64</v>
      </c>
      <c r="G46" s="58"/>
    </row>
    <row r="47" spans="1:7" x14ac:dyDescent="0.25">
      <c r="A47" s="6" t="s">
        <v>65</v>
      </c>
      <c r="B47" s="35"/>
      <c r="C47" s="39"/>
      <c r="D47" s="40"/>
      <c r="E47" s="43"/>
      <c r="F47" s="57"/>
      <c r="G47" s="59" t="s">
        <v>66</v>
      </c>
    </row>
    <row r="48" spans="1:7" x14ac:dyDescent="0.25">
      <c r="A48" s="6" t="s">
        <v>67</v>
      </c>
      <c r="B48" s="35">
        <v>200</v>
      </c>
      <c r="C48" s="39">
        <v>200</v>
      </c>
      <c r="D48" s="40"/>
      <c r="E48" s="43"/>
      <c r="F48" s="6"/>
      <c r="G48" s="60"/>
    </row>
    <row r="49" spans="1:8" x14ac:dyDescent="0.25">
      <c r="A49" s="6" t="s">
        <v>68</v>
      </c>
      <c r="B49" s="35">
        <v>240</v>
      </c>
      <c r="C49" s="39">
        <v>200</v>
      </c>
      <c r="D49" s="40">
        <v>40</v>
      </c>
      <c r="E49" s="43"/>
      <c r="F49" s="33" t="s">
        <v>69</v>
      </c>
      <c r="G49" s="61">
        <f>SUM(G34)+G44</f>
        <v>64390.64</v>
      </c>
      <c r="H49" s="62"/>
    </row>
    <row r="50" spans="1:8" x14ac:dyDescent="0.25">
      <c r="A50" s="2" t="s">
        <v>70</v>
      </c>
      <c r="B50" s="35">
        <v>176.12</v>
      </c>
      <c r="C50" s="39">
        <v>176.12</v>
      </c>
      <c r="D50" s="40"/>
      <c r="E50" s="43"/>
      <c r="F50" s="63" t="s">
        <v>71</v>
      </c>
      <c r="G50" s="64"/>
    </row>
    <row r="51" spans="1:8" x14ac:dyDescent="0.25">
      <c r="A51" s="2" t="s">
        <v>16</v>
      </c>
      <c r="B51" s="35">
        <v>7314.6</v>
      </c>
      <c r="C51" s="39">
        <v>6364.97</v>
      </c>
      <c r="D51" s="40">
        <v>949.63</v>
      </c>
      <c r="E51" s="43"/>
      <c r="F51" s="65" t="s">
        <v>72</v>
      </c>
      <c r="G51" s="65"/>
    </row>
    <row r="52" spans="1:8" x14ac:dyDescent="0.25">
      <c r="A52" s="6" t="s">
        <v>73</v>
      </c>
      <c r="B52" s="35"/>
      <c r="C52" s="39"/>
      <c r="D52" s="40"/>
      <c r="E52" s="43"/>
    </row>
    <row r="53" spans="1:8" x14ac:dyDescent="0.25">
      <c r="A53" s="2" t="s">
        <v>74</v>
      </c>
      <c r="B53" s="35">
        <v>30.35</v>
      </c>
      <c r="C53" s="39">
        <v>30.35</v>
      </c>
      <c r="D53" s="40"/>
      <c r="E53" s="43"/>
      <c r="G53" s="66"/>
    </row>
    <row r="54" spans="1:8" x14ac:dyDescent="0.25">
      <c r="A54" s="2" t="s">
        <v>75</v>
      </c>
      <c r="B54" s="35">
        <v>44.5</v>
      </c>
      <c r="C54" s="39">
        <v>44.5</v>
      </c>
      <c r="D54" s="40"/>
      <c r="E54" s="43"/>
    </row>
    <row r="55" spans="1:8" x14ac:dyDescent="0.25">
      <c r="A55" s="6" t="s">
        <v>76</v>
      </c>
      <c r="B55" s="35">
        <v>65</v>
      </c>
      <c r="C55" s="39">
        <v>65</v>
      </c>
      <c r="D55" s="40"/>
      <c r="E55" s="43"/>
    </row>
    <row r="56" spans="1:8" x14ac:dyDescent="0.25">
      <c r="A56" s="2" t="s">
        <v>77</v>
      </c>
      <c r="B56" s="35">
        <v>172.5</v>
      </c>
      <c r="C56" s="39">
        <v>172.5</v>
      </c>
      <c r="D56" s="40"/>
      <c r="E56" s="43"/>
      <c r="G56" s="66"/>
    </row>
    <row r="57" spans="1:8" x14ac:dyDescent="0.25">
      <c r="A57" s="2" t="s">
        <v>78</v>
      </c>
      <c r="B57" s="35"/>
      <c r="C57" s="39"/>
      <c r="D57" s="40"/>
      <c r="E57" s="43"/>
    </row>
    <row r="58" spans="1:8" x14ac:dyDescent="0.25">
      <c r="A58" s="2" t="s">
        <v>79</v>
      </c>
      <c r="B58" s="35">
        <v>240</v>
      </c>
      <c r="C58" s="39">
        <v>200</v>
      </c>
      <c r="D58" s="40">
        <v>40</v>
      </c>
      <c r="E58" s="43"/>
    </row>
    <row r="59" spans="1:8" x14ac:dyDescent="0.25">
      <c r="A59" s="2" t="s">
        <v>80</v>
      </c>
      <c r="B59" s="35">
        <v>109.86</v>
      </c>
      <c r="C59" s="39">
        <v>109.86</v>
      </c>
      <c r="D59" s="40"/>
      <c r="E59" s="43"/>
      <c r="F59" s="2"/>
      <c r="G59" s="67"/>
    </row>
    <row r="60" spans="1:8" x14ac:dyDescent="0.25">
      <c r="A60" s="6" t="s">
        <v>81</v>
      </c>
      <c r="B60" s="35"/>
      <c r="C60" s="39"/>
      <c r="D60" s="40"/>
      <c r="E60" s="43"/>
      <c r="F60" s="2"/>
      <c r="G60" s="34"/>
    </row>
    <row r="61" spans="1:8" x14ac:dyDescent="0.25">
      <c r="A61" s="6" t="s">
        <v>82</v>
      </c>
      <c r="B61" s="35">
        <v>588.29</v>
      </c>
      <c r="C61" s="39">
        <v>548.49</v>
      </c>
      <c r="D61" s="40">
        <v>39.799999999999997</v>
      </c>
      <c r="E61" s="43"/>
      <c r="F61" s="33"/>
      <c r="G61" s="61"/>
    </row>
    <row r="62" spans="1:8" x14ac:dyDescent="0.25">
      <c r="A62" s="6" t="s">
        <v>83</v>
      </c>
      <c r="B62" s="35">
        <v>1263.69</v>
      </c>
      <c r="C62" s="39">
        <v>1073.5899999999999</v>
      </c>
      <c r="D62" s="40">
        <v>190.1</v>
      </c>
      <c r="E62" s="43"/>
      <c r="F62" s="2"/>
      <c r="G62" s="68"/>
    </row>
    <row r="63" spans="1:8" x14ac:dyDescent="0.25">
      <c r="A63" s="6" t="s">
        <v>84</v>
      </c>
      <c r="B63" s="35">
        <v>199</v>
      </c>
      <c r="C63" s="39">
        <v>199</v>
      </c>
      <c r="D63" s="40"/>
      <c r="E63" s="43"/>
      <c r="F63" s="2"/>
      <c r="G63" s="68"/>
    </row>
    <row r="64" spans="1:8" x14ac:dyDescent="0.25">
      <c r="A64" s="6" t="s">
        <v>85</v>
      </c>
      <c r="B64" s="35">
        <v>317.76</v>
      </c>
      <c r="C64" s="39">
        <v>317.76</v>
      </c>
      <c r="D64" s="40"/>
      <c r="E64" s="43"/>
      <c r="F64" s="2"/>
      <c r="G64" s="2"/>
    </row>
    <row r="65" spans="1:7" x14ac:dyDescent="0.25">
      <c r="A65" s="6" t="s">
        <v>86</v>
      </c>
      <c r="B65" s="35">
        <v>94000</v>
      </c>
      <c r="C65" s="39">
        <v>94000</v>
      </c>
      <c r="D65" s="40"/>
      <c r="E65" s="43"/>
      <c r="F65" s="2"/>
      <c r="G65" s="68"/>
    </row>
    <row r="66" spans="1:7" x14ac:dyDescent="0.25">
      <c r="A66" s="6"/>
      <c r="B66" s="35"/>
      <c r="C66" s="39"/>
      <c r="D66" s="40"/>
      <c r="E66" s="43"/>
      <c r="F66" s="2"/>
      <c r="G66" s="68"/>
    </row>
    <row r="67" spans="1:7" x14ac:dyDescent="0.25">
      <c r="A67" s="25"/>
      <c r="B67" s="69">
        <f>SUM(B29:B66)</f>
        <v>119945.45999999999</v>
      </c>
      <c r="C67" s="70">
        <f>SUM(C29:C66)</f>
        <v>118251.6</v>
      </c>
      <c r="D67" s="71">
        <f>SUM(D29:D66)</f>
        <v>1693.86</v>
      </c>
      <c r="E67" s="43"/>
      <c r="F67" s="2"/>
      <c r="G67" s="2"/>
    </row>
  </sheetData>
  <mergeCells count="2">
    <mergeCell ref="A1:D1"/>
    <mergeCell ref="F36:G3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of Year Reconcilliation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cp:lastPrinted>2017-05-24T09:06:20Z</cp:lastPrinted>
  <dcterms:created xsi:type="dcterms:W3CDTF">2017-05-19T11:50:54Z</dcterms:created>
  <dcterms:modified xsi:type="dcterms:W3CDTF">2017-09-07T09:25:18Z</dcterms:modified>
</cp:coreProperties>
</file>